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ervation.sharepoint.com/sites/CIMexicoOperationsTeam-CIMxicoFinanzas/Shared Documents/CI México Finanzas/Projects/1002532-PPC-Mastercard-Esther/"/>
    </mc:Choice>
  </mc:AlternateContent>
  <xr:revisionPtr revIDLastSave="608" documentId="8_{BA956688-ADE3-4ECC-BEE5-880A9B479DE3}" xr6:coauthVersionLast="47" xr6:coauthVersionMax="47" xr10:uidLastSave="{DD5164FA-D72E-44BF-9ECB-07AAC640D252}"/>
  <bookViews>
    <workbookView xWindow="-110" yWindow="-110" windowWidth="19420" windowHeight="11620" tabRatio="804" xr2:uid="{CEF520BA-8873-437C-A214-EC419354DFBF}"/>
  </bookViews>
  <sheets>
    <sheet name="Salarios" sheetId="1" r:id="rId1"/>
    <sheet name="Actividades" sheetId="2" r:id="rId2"/>
    <sheet name="Serv Prof" sheetId="7" r:id="rId3"/>
    <sheet name="Viajes" sheetId="3" r:id="rId4"/>
    <sheet name="Talleres" sheetId="4" r:id="rId5"/>
    <sheet name="Suministros" sheetId="6" r:id="rId6"/>
    <sheet name="Equipo" sheetId="5" r:id="rId7"/>
    <sheet name="Mantenim" sheetId="8" r:id="rId8"/>
    <sheet name="Otros" sheetId="9" r:id="rId9"/>
    <sheet name="Total" sheetId="10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0" l="1"/>
  <c r="B10" i="10"/>
  <c r="B9" i="10"/>
  <c r="B8" i="10"/>
  <c r="B7" i="10"/>
  <c r="B5" i="10"/>
  <c r="B6" i="10"/>
  <c r="F10" i="9" l="1"/>
  <c r="E9" i="8"/>
  <c r="E11" i="5"/>
  <c r="F10" i="6"/>
  <c r="G19" i="4"/>
  <c r="F9" i="1"/>
  <c r="B4" i="10" s="1"/>
  <c r="B12" i="10" s="1"/>
  <c r="G14" i="4"/>
  <c r="G13" i="4"/>
  <c r="G11" i="4"/>
  <c r="G9" i="4"/>
  <c r="G10" i="4"/>
  <c r="G7" i="4"/>
  <c r="G8" i="4"/>
  <c r="L4" i="3"/>
  <c r="L9" i="3" s="1"/>
  <c r="E4" i="8"/>
  <c r="E6" i="5"/>
  <c r="E5" i="5"/>
  <c r="E4" i="5"/>
  <c r="F5" i="6"/>
  <c r="F4" i="6"/>
  <c r="F5" i="9" l="1"/>
  <c r="F4" i="9"/>
  <c r="E4" i="7"/>
  <c r="E9" i="7" s="1"/>
  <c r="F4" i="1" l="1"/>
</calcChain>
</file>

<file path=xl/sharedStrings.xml><?xml version="1.0" encoding="utf-8"?>
<sst xmlns="http://schemas.openxmlformats.org/spreadsheetml/2006/main" count="167" uniqueCount="88">
  <si>
    <t>Ciclo de plantación #3, año 2024</t>
  </si>
  <si>
    <t>Salarios/Honorarios</t>
  </si>
  <si>
    <t>Nombre Completo</t>
  </si>
  <si>
    <t>Posición</t>
  </si>
  <si>
    <t>Organización</t>
  </si>
  <si>
    <t>Costo por día MXN</t>
  </si>
  <si>
    <t>Días en el proyecto</t>
  </si>
  <si>
    <t>Total MXN</t>
  </si>
  <si>
    <t>Pedro Hernández</t>
  </si>
  <si>
    <t>Técnico del campo</t>
  </si>
  <si>
    <t>Naturaleza</t>
  </si>
  <si>
    <t>Total</t>
  </si>
  <si>
    <t>Actividades</t>
  </si>
  <si>
    <t>Actividad en el proyecto PPC</t>
  </si>
  <si>
    <t>Adquisición de plantas</t>
  </si>
  <si>
    <t>Validación area de restauración</t>
  </si>
  <si>
    <t>Verificación actividades de restauración</t>
  </si>
  <si>
    <t>Servicios profesionales</t>
  </si>
  <si>
    <t>Nombre Proveedor</t>
  </si>
  <si>
    <t>Descripción servicio</t>
  </si>
  <si>
    <t>Costo unitario MXN</t>
  </si>
  <si>
    <t>Cantidad Servicios</t>
  </si>
  <si>
    <t>Contadores ABC</t>
  </si>
  <si>
    <t>Contabilidad electrónica</t>
  </si>
  <si>
    <t>Viajes</t>
  </si>
  <si>
    <t>Descripción viaje</t>
  </si>
  <si>
    <t>Fechas viaje</t>
  </si>
  <si>
    <t>Duración/días</t>
  </si>
  <si>
    <t>Vuelo/viaje</t>
  </si>
  <si>
    <t>Hotel/día</t>
  </si>
  <si>
    <t>Transp/día</t>
  </si>
  <si>
    <t>Comida/día</t>
  </si>
  <si>
    <t>Otros/día</t>
  </si>
  <si>
    <t>Pedro Hernández López</t>
  </si>
  <si>
    <t>Visita area de restauración</t>
  </si>
  <si>
    <t>marzo 2024</t>
  </si>
  <si>
    <t>Talleres</t>
  </si>
  <si>
    <t>Nombre taller</t>
  </si>
  <si>
    <t>Objetivo del taller</t>
  </si>
  <si>
    <t>Participantes</t>
  </si>
  <si>
    <t>Fechas talles</t>
  </si>
  <si>
    <t>Duración taller días</t>
  </si>
  <si>
    <t>Colecta de semillas</t>
  </si>
  <si>
    <t>Colectar y seleccionar semillas para produccion plantas forestales</t>
  </si>
  <si>
    <t>abril 2024</t>
  </si>
  <si>
    <t>Nombre gasto</t>
  </si>
  <si>
    <t>Partipipantes</t>
  </si>
  <si>
    <t xml:space="preserve">Costo/día </t>
  </si>
  <si>
    <t>Costo/taller</t>
  </si>
  <si>
    <t>Días</t>
  </si>
  <si>
    <t>Hotel</t>
  </si>
  <si>
    <t>Vuelo</t>
  </si>
  <si>
    <t>-</t>
  </si>
  <si>
    <t>Transporte terrestre</t>
  </si>
  <si>
    <t>Comida</t>
  </si>
  <si>
    <t>Otros gastos</t>
  </si>
  <si>
    <t>Papelería</t>
  </si>
  <si>
    <t xml:space="preserve"> </t>
  </si>
  <si>
    <t xml:space="preserve">   Impresiones</t>
  </si>
  <si>
    <t xml:space="preserve">   Plumas</t>
  </si>
  <si>
    <t>Suministros</t>
  </si>
  <si>
    <t>Descripción artículo</t>
  </si>
  <si>
    <t>Cantidad Artículos</t>
  </si>
  <si>
    <t>Cantidad compras</t>
  </si>
  <si>
    <t>Casa Verde</t>
  </si>
  <si>
    <t>Semillas Macuil</t>
  </si>
  <si>
    <t>Office Max</t>
  </si>
  <si>
    <t>Equipo</t>
  </si>
  <si>
    <t>Descripción equipo</t>
  </si>
  <si>
    <t>Por definir</t>
  </si>
  <si>
    <t>Extintor</t>
  </si>
  <si>
    <t xml:space="preserve">Computadora </t>
  </si>
  <si>
    <t>Vehículo</t>
  </si>
  <si>
    <t>Mantenimiento</t>
  </si>
  <si>
    <t xml:space="preserve">Cantidad </t>
  </si>
  <si>
    <t>Taller ABC</t>
  </si>
  <si>
    <t>Vehiculo 1</t>
  </si>
  <si>
    <t>Descripción gasto</t>
  </si>
  <si>
    <t>Cantidad Usuarios</t>
  </si>
  <si>
    <t>M2 Roma</t>
  </si>
  <si>
    <t>Renta oficina Tuxtla</t>
  </si>
  <si>
    <t>Telcel</t>
  </si>
  <si>
    <t>Celulares</t>
  </si>
  <si>
    <t>Presupuesto</t>
  </si>
  <si>
    <t>Gasto</t>
  </si>
  <si>
    <t>Presupusto</t>
  </si>
  <si>
    <t>Salarios</t>
  </si>
  <si>
    <t>Servicios profecionales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</si>
</sst>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&quot;$&quot;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4"/>
      <color theme="5" tint="-0.749992370372631"/>
      <name val="Franklin Gothic Medium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auto="1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4" fillId="3" borderId="3" xfId="2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3" fontId="0" fillId="0" borderId="2" xfId="1" applyFont="1" applyBorder="1"/>
    <xf numFmtId="164" fontId="0" fillId="0" borderId="2" xfId="0" applyNumberFormat="1" applyBorder="1"/>
    <xf numFmtId="7" fontId="0" fillId="0" borderId="2" xfId="1" applyNumberFormat="1" applyFont="1" applyBorder="1"/>
    <xf numFmtId="7" fontId="0" fillId="0" borderId="2" xfId="0" applyNumberFormat="1" applyBorder="1"/>
    <xf numFmtId="0" fontId="0" fillId="0" borderId="2" xfId="0" applyBorder="1" applyAlignment="1">
      <alignment horizontal="right"/>
    </xf>
    <xf numFmtId="164" fontId="4" fillId="3" borderId="3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4" fillId="3" borderId="3" xfId="2" applyFont="1" applyFill="1" applyBorder="1" applyAlignment="1">
      <alignment horizontal="center" vertical="top" wrapText="1"/>
    </xf>
    <xf numFmtId="0" fontId="2" fillId="0" borderId="2" xfId="0" applyFont="1" applyBorder="1"/>
    <xf numFmtId="164" fontId="2" fillId="0" borderId="2" xfId="0" applyNumberFormat="1" applyFont="1" applyBorder="1"/>
    <xf numFmtId="7" fontId="2" fillId="0" borderId="2" xfId="0" applyNumberFormat="1" applyFont="1" applyBorder="1"/>
    <xf numFmtId="43" fontId="2" fillId="0" borderId="2" xfId="0" applyNumberFormat="1" applyFont="1" applyBorder="1"/>
    <xf numFmtId="164" fontId="0" fillId="0" borderId="2" xfId="0" applyNumberFormat="1" applyBorder="1" applyAlignment="1">
      <alignment horizontal="center"/>
    </xf>
    <xf numFmtId="39" fontId="0" fillId="0" borderId="2" xfId="1" applyNumberFormat="1" applyFont="1" applyBorder="1"/>
    <xf numFmtId="39" fontId="2" fillId="0" borderId="2" xfId="1" applyNumberFormat="1" applyFont="1" applyBorder="1"/>
  </cellXfs>
  <cellStyles count="3">
    <cellStyle name="Comma" xfId="1" builtinId="3"/>
    <cellStyle name="Header Row" xfId="2" xr:uid="{4F519113-3BF3-4885-8BA7-034F8A05826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9A4C6-325A-4958-94D2-9A1D917E6774}">
  <dimension ref="A1:F9"/>
  <sheetViews>
    <sheetView tabSelected="1" workbookViewId="0">
      <selection activeCell="A2" sqref="A2"/>
    </sheetView>
  </sheetViews>
  <sheetFormatPr defaultRowHeight="14.45"/>
  <cols>
    <col min="1" max="1" width="23.85546875" customWidth="1"/>
    <col min="2" max="2" width="18.85546875" customWidth="1"/>
    <col min="3" max="3" width="28.5703125" customWidth="1"/>
    <col min="4" max="4" width="25.85546875" customWidth="1"/>
    <col min="5" max="5" width="24.5703125" customWidth="1"/>
    <col min="6" max="6" width="18.42578125" customWidth="1"/>
  </cols>
  <sheetData>
    <row r="1" spans="1:6">
      <c r="A1" t="s">
        <v>0</v>
      </c>
    </row>
    <row r="2" spans="1:6">
      <c r="A2" s="4" t="s">
        <v>1</v>
      </c>
    </row>
    <row r="3" spans="1:6" s="1" customFormat="1" ht="38.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>
      <c r="A4" s="6" t="s">
        <v>8</v>
      </c>
      <c r="B4" s="6" t="s">
        <v>9</v>
      </c>
      <c r="C4" s="7" t="s">
        <v>10</v>
      </c>
      <c r="D4" s="10">
        <v>600</v>
      </c>
      <c r="E4" s="8">
        <v>30</v>
      </c>
      <c r="F4" s="10">
        <f>D4*E4</f>
        <v>18000</v>
      </c>
    </row>
    <row r="5" spans="1:6">
      <c r="A5" s="6"/>
      <c r="B5" s="6"/>
      <c r="C5" s="7"/>
      <c r="D5" s="6"/>
      <c r="E5" s="6"/>
      <c r="F5" s="6"/>
    </row>
    <row r="6" spans="1:6">
      <c r="A6" s="6"/>
      <c r="B6" s="6"/>
      <c r="C6" s="7"/>
      <c r="D6" s="6"/>
      <c r="E6" s="6"/>
      <c r="F6" s="6"/>
    </row>
    <row r="7" spans="1:6">
      <c r="A7" s="6"/>
      <c r="B7" s="6"/>
      <c r="C7" s="6"/>
      <c r="D7" s="6"/>
      <c r="E7" s="6"/>
      <c r="F7" s="6"/>
    </row>
    <row r="8" spans="1:6">
      <c r="A8" s="6"/>
      <c r="B8" s="6"/>
      <c r="C8" s="6"/>
      <c r="D8" s="6"/>
      <c r="E8" s="6"/>
      <c r="F8" s="6"/>
    </row>
    <row r="9" spans="1:6" s="3" customFormat="1">
      <c r="A9" s="16" t="s">
        <v>11</v>
      </c>
      <c r="B9" s="16"/>
      <c r="C9" s="16"/>
      <c r="D9" s="16"/>
      <c r="E9" s="16"/>
      <c r="F9" s="19">
        <f>SUM(F4:F8)</f>
        <v>18000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40134-5DBE-45B7-8D61-9C361B34D665}">
  <dimension ref="A1:B12"/>
  <sheetViews>
    <sheetView workbookViewId="0">
      <selection activeCell="A2" sqref="A2"/>
    </sheetView>
  </sheetViews>
  <sheetFormatPr defaultRowHeight="14.45"/>
  <cols>
    <col min="1" max="1" width="23.85546875" customWidth="1"/>
    <col min="2" max="2" width="17.5703125" customWidth="1"/>
  </cols>
  <sheetData>
    <row r="1" spans="1:2">
      <c r="A1" t="s">
        <v>0</v>
      </c>
    </row>
    <row r="2" spans="1:2">
      <c r="A2" s="4" t="s">
        <v>83</v>
      </c>
    </row>
    <row r="3" spans="1:2" ht="38.1" customHeight="1">
      <c r="A3" s="5" t="s">
        <v>84</v>
      </c>
      <c r="B3" s="5" t="s">
        <v>85</v>
      </c>
    </row>
    <row r="4" spans="1:2">
      <c r="A4" s="6" t="s">
        <v>86</v>
      </c>
      <c r="B4" s="21">
        <f>Salarios!F9</f>
        <v>18000</v>
      </c>
    </row>
    <row r="5" spans="1:2">
      <c r="A5" s="6" t="s">
        <v>87</v>
      </c>
      <c r="B5" s="21">
        <f>'Serv Prof'!E9</f>
        <v>144000</v>
      </c>
    </row>
    <row r="6" spans="1:2">
      <c r="A6" s="6" t="s">
        <v>24</v>
      </c>
      <c r="B6" s="21">
        <f>Viajes!L9</f>
        <v>23000</v>
      </c>
    </row>
    <row r="7" spans="1:2">
      <c r="A7" s="6" t="s">
        <v>36</v>
      </c>
      <c r="B7" s="21">
        <f>Talleres!G19</f>
        <v>361600</v>
      </c>
    </row>
    <row r="8" spans="1:2">
      <c r="A8" s="6" t="s">
        <v>60</v>
      </c>
      <c r="B8" s="21">
        <f>Suministros!F10</f>
        <v>7000</v>
      </c>
    </row>
    <row r="9" spans="1:2">
      <c r="A9" s="6" t="s">
        <v>67</v>
      </c>
      <c r="B9" s="21">
        <f>Equipo!E11</f>
        <v>507000</v>
      </c>
    </row>
    <row r="10" spans="1:2">
      <c r="A10" s="6" t="s">
        <v>73</v>
      </c>
      <c r="B10" s="21">
        <f>Mantenim!E9</f>
        <v>10000</v>
      </c>
    </row>
    <row r="11" spans="1:2">
      <c r="A11" s="6" t="s">
        <v>55</v>
      </c>
      <c r="B11" s="21">
        <f>Otros!F10</f>
        <v>180000</v>
      </c>
    </row>
    <row r="12" spans="1:2">
      <c r="A12" s="16" t="s">
        <v>11</v>
      </c>
      <c r="B12" s="22">
        <f>SUM(B4:B11)</f>
        <v>1250600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495F-2645-45AA-9661-79DA2E78CF3C}">
  <dimension ref="A1:D6"/>
  <sheetViews>
    <sheetView workbookViewId="0">
      <selection activeCell="A2" sqref="A2"/>
    </sheetView>
  </sheetViews>
  <sheetFormatPr defaultRowHeight="14.45"/>
  <cols>
    <col min="1" max="1" width="23.42578125" customWidth="1"/>
    <col min="2" max="2" width="20.42578125" customWidth="1"/>
    <col min="3" max="3" width="24.5703125" customWidth="1"/>
    <col min="4" max="4" width="41.42578125" customWidth="1"/>
  </cols>
  <sheetData>
    <row r="1" spans="1:4">
      <c r="A1" t="s">
        <v>0</v>
      </c>
    </row>
    <row r="2" spans="1:4">
      <c r="A2" s="4" t="s">
        <v>12</v>
      </c>
    </row>
    <row r="3" spans="1:4" ht="38.1" customHeight="1">
      <c r="A3" s="5" t="s">
        <v>2</v>
      </c>
      <c r="B3" s="5" t="s">
        <v>3</v>
      </c>
      <c r="C3" s="5" t="s">
        <v>4</v>
      </c>
      <c r="D3" s="5" t="s">
        <v>13</v>
      </c>
    </row>
    <row r="4" spans="1:4">
      <c r="A4" s="6" t="s">
        <v>8</v>
      </c>
      <c r="B4" s="6" t="s">
        <v>9</v>
      </c>
      <c r="C4" s="7" t="s">
        <v>10</v>
      </c>
      <c r="D4" s="12" t="s">
        <v>14</v>
      </c>
    </row>
    <row r="5" spans="1:4">
      <c r="A5" s="6" t="s">
        <v>8</v>
      </c>
      <c r="B5" s="6" t="s">
        <v>9</v>
      </c>
      <c r="C5" s="7" t="s">
        <v>10</v>
      </c>
      <c r="D5" s="12" t="s">
        <v>15</v>
      </c>
    </row>
    <row r="6" spans="1:4">
      <c r="A6" s="6" t="s">
        <v>8</v>
      </c>
      <c r="B6" s="6" t="s">
        <v>9</v>
      </c>
      <c r="C6" s="7" t="s">
        <v>10</v>
      </c>
      <c r="D6" s="12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A720B-B0D6-423A-8691-F7B2A8C07894}">
  <dimension ref="A1:E9"/>
  <sheetViews>
    <sheetView workbookViewId="0">
      <selection activeCell="A2" sqref="A2"/>
    </sheetView>
  </sheetViews>
  <sheetFormatPr defaultRowHeight="14.45"/>
  <cols>
    <col min="1" max="1" width="23.85546875" customWidth="1"/>
    <col min="2" max="2" width="28.5703125" customWidth="1"/>
    <col min="3" max="3" width="25.85546875" customWidth="1"/>
    <col min="4" max="4" width="23.28515625" customWidth="1"/>
    <col min="5" max="5" width="18.42578125" customWidth="1"/>
  </cols>
  <sheetData>
    <row r="1" spans="1:5">
      <c r="A1" t="s">
        <v>0</v>
      </c>
    </row>
    <row r="2" spans="1:5">
      <c r="A2" s="4" t="s">
        <v>17</v>
      </c>
    </row>
    <row r="3" spans="1:5" s="1" customFormat="1" ht="38.1" customHeight="1">
      <c r="A3" s="5" t="s">
        <v>18</v>
      </c>
      <c r="B3" s="5" t="s">
        <v>19</v>
      </c>
      <c r="C3" s="5" t="s">
        <v>20</v>
      </c>
      <c r="D3" s="5" t="s">
        <v>21</v>
      </c>
      <c r="E3" s="5" t="s">
        <v>7</v>
      </c>
    </row>
    <row r="4" spans="1:5">
      <c r="A4" s="6" t="s">
        <v>22</v>
      </c>
      <c r="B4" s="6" t="s">
        <v>23</v>
      </c>
      <c r="C4" s="9">
        <v>12000</v>
      </c>
      <c r="D4" s="7">
        <v>12</v>
      </c>
      <c r="E4" s="9">
        <f>C4*D4</f>
        <v>144000</v>
      </c>
    </row>
    <row r="5" spans="1:5">
      <c r="A5" s="6"/>
      <c r="B5" s="6"/>
      <c r="C5" s="6"/>
      <c r="D5" s="6"/>
      <c r="E5" s="6"/>
    </row>
    <row r="6" spans="1:5">
      <c r="A6" s="6"/>
      <c r="B6" s="6"/>
      <c r="C6" s="6"/>
      <c r="D6" s="6"/>
      <c r="E6" s="6"/>
    </row>
    <row r="7" spans="1:5">
      <c r="A7" s="6"/>
      <c r="B7" s="6"/>
      <c r="C7" s="6"/>
      <c r="D7" s="6"/>
      <c r="E7" s="6"/>
    </row>
    <row r="8" spans="1:5">
      <c r="A8" s="6"/>
      <c r="B8" s="6"/>
      <c r="C8" s="6"/>
      <c r="D8" s="6"/>
      <c r="E8" s="6"/>
    </row>
    <row r="9" spans="1:5" s="3" customFormat="1">
      <c r="A9" s="16" t="s">
        <v>11</v>
      </c>
      <c r="B9" s="16"/>
      <c r="C9" s="16"/>
      <c r="D9" s="16"/>
      <c r="E9" s="17">
        <f>SUM(E4:E8)</f>
        <v>144000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A3103-AC47-4E99-9B77-D9D3ED91FA3C}">
  <dimension ref="A1:BO9"/>
  <sheetViews>
    <sheetView zoomScale="77" zoomScaleNormal="77" workbookViewId="0">
      <selection activeCell="A2" sqref="A2"/>
    </sheetView>
  </sheetViews>
  <sheetFormatPr defaultRowHeight="14.45"/>
  <cols>
    <col min="1" max="1" width="23.42578125" customWidth="1"/>
    <col min="2" max="2" width="18.85546875" customWidth="1"/>
    <col min="3" max="4" width="24.5703125" customWidth="1"/>
    <col min="5" max="5" width="19.140625" customWidth="1"/>
    <col min="6" max="6" width="18.7109375" customWidth="1"/>
    <col min="7" max="7" width="15.5703125" customWidth="1"/>
    <col min="8" max="9" width="14.85546875" customWidth="1"/>
    <col min="10" max="10" width="15.140625" customWidth="1"/>
    <col min="11" max="11" width="16.28515625" customWidth="1"/>
    <col min="12" max="12" width="12.5703125" customWidth="1"/>
  </cols>
  <sheetData>
    <row r="1" spans="1:67">
      <c r="A1" t="s">
        <v>0</v>
      </c>
    </row>
    <row r="2" spans="1:67">
      <c r="A2" s="4" t="s">
        <v>24</v>
      </c>
    </row>
    <row r="3" spans="1:67" s="2" customFormat="1" ht="38.1" customHeight="1">
      <c r="A3" s="5" t="s">
        <v>2</v>
      </c>
      <c r="B3" s="5" t="s">
        <v>3</v>
      </c>
      <c r="C3" s="5" t="s">
        <v>4</v>
      </c>
      <c r="D3" s="5" t="s">
        <v>25</v>
      </c>
      <c r="E3" s="5" t="s">
        <v>26</v>
      </c>
      <c r="F3" s="5" t="s">
        <v>27</v>
      </c>
      <c r="G3" s="5" t="s">
        <v>28</v>
      </c>
      <c r="H3" s="5" t="s">
        <v>29</v>
      </c>
      <c r="I3" s="5" t="s">
        <v>30</v>
      </c>
      <c r="J3" s="5" t="s">
        <v>31</v>
      </c>
      <c r="K3" s="5" t="s">
        <v>32</v>
      </c>
      <c r="L3" s="5" t="s">
        <v>11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</row>
    <row r="4" spans="1:67">
      <c r="A4" s="6" t="s">
        <v>33</v>
      </c>
      <c r="B4" s="6" t="s">
        <v>9</v>
      </c>
      <c r="C4" s="7" t="s">
        <v>10</v>
      </c>
      <c r="D4" s="6" t="s">
        <v>34</v>
      </c>
      <c r="E4" s="7" t="s">
        <v>35</v>
      </c>
      <c r="F4" s="7">
        <v>6</v>
      </c>
      <c r="G4" s="10">
        <v>6500</v>
      </c>
      <c r="H4" s="10">
        <v>1500</v>
      </c>
      <c r="I4" s="10">
        <v>300</v>
      </c>
      <c r="J4" s="10">
        <v>750</v>
      </c>
      <c r="K4" s="10">
        <v>200</v>
      </c>
      <c r="L4" s="11">
        <f>G4+SUM(H4:K4)*F4</f>
        <v>23000</v>
      </c>
    </row>
    <row r="5" spans="1:67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67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6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6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67" s="3" customFormat="1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8">
        <f>SUM(L4:L8)</f>
        <v>23000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7023B-7032-4EBF-96B1-C8D81D1C4A6D}">
  <dimension ref="A1:BH19"/>
  <sheetViews>
    <sheetView workbookViewId="0">
      <selection activeCell="A2" sqref="A2"/>
    </sheetView>
  </sheetViews>
  <sheetFormatPr defaultRowHeight="14.45"/>
  <cols>
    <col min="1" max="1" width="23.28515625" customWidth="1"/>
    <col min="2" max="2" width="35.7109375" customWidth="1"/>
    <col min="3" max="3" width="20.85546875" customWidth="1"/>
    <col min="4" max="4" width="19.140625" customWidth="1"/>
    <col min="5" max="5" width="19.85546875" customWidth="1"/>
    <col min="6" max="6" width="16.28515625" customWidth="1"/>
    <col min="7" max="7" width="14.7109375" customWidth="1"/>
  </cols>
  <sheetData>
    <row r="1" spans="1:60">
      <c r="A1" t="s">
        <v>0</v>
      </c>
    </row>
    <row r="2" spans="1:60">
      <c r="A2" s="4" t="s">
        <v>36</v>
      </c>
      <c r="B2" s="4"/>
    </row>
    <row r="3" spans="1:60" s="2" customFormat="1" ht="38.1" customHeight="1">
      <c r="A3" s="5" t="s">
        <v>37</v>
      </c>
      <c r="B3" s="5" t="s">
        <v>38</v>
      </c>
      <c r="C3" s="5" t="s">
        <v>39</v>
      </c>
      <c r="D3" s="5" t="s">
        <v>40</v>
      </c>
      <c r="E3" s="15" t="s">
        <v>41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60">
      <c r="A4" s="14" t="s">
        <v>42</v>
      </c>
      <c r="B4" s="6" t="s">
        <v>43</v>
      </c>
      <c r="C4" s="7">
        <v>30</v>
      </c>
      <c r="D4" s="7" t="s">
        <v>44</v>
      </c>
      <c r="E4" s="7">
        <v>3</v>
      </c>
    </row>
    <row r="6" spans="1:60" ht="38.1" customHeight="1">
      <c r="A6" s="5" t="s">
        <v>37</v>
      </c>
      <c r="B6" s="5" t="s">
        <v>45</v>
      </c>
      <c r="C6" s="5" t="s">
        <v>46</v>
      </c>
      <c r="D6" s="13" t="s">
        <v>47</v>
      </c>
      <c r="E6" s="13" t="s">
        <v>48</v>
      </c>
      <c r="F6" s="5" t="s">
        <v>49</v>
      </c>
      <c r="G6" s="5" t="s">
        <v>11</v>
      </c>
    </row>
    <row r="7" spans="1:60">
      <c r="A7" s="14" t="s">
        <v>42</v>
      </c>
      <c r="B7" s="14" t="s">
        <v>50</v>
      </c>
      <c r="C7" s="7">
        <v>30</v>
      </c>
      <c r="D7" s="9">
        <v>1500</v>
      </c>
      <c r="E7" s="9"/>
      <c r="F7" s="7">
        <v>3</v>
      </c>
      <c r="G7" s="9">
        <f>C7*D7*F7</f>
        <v>135000</v>
      </c>
    </row>
    <row r="8" spans="1:60">
      <c r="A8" s="14" t="s">
        <v>42</v>
      </c>
      <c r="B8" s="6" t="s">
        <v>51</v>
      </c>
      <c r="C8" s="7">
        <v>20</v>
      </c>
      <c r="D8" s="12" t="s">
        <v>52</v>
      </c>
      <c r="E8" s="9">
        <v>6500</v>
      </c>
      <c r="F8" s="7" t="s">
        <v>52</v>
      </c>
      <c r="G8" s="9">
        <f>C8*E8</f>
        <v>130000</v>
      </c>
    </row>
    <row r="9" spans="1:60">
      <c r="A9" s="14" t="s">
        <v>42</v>
      </c>
      <c r="B9" s="6" t="s">
        <v>53</v>
      </c>
      <c r="C9" s="7">
        <v>10</v>
      </c>
      <c r="D9" s="9">
        <v>300</v>
      </c>
      <c r="E9" s="9"/>
      <c r="F9" s="7">
        <v>3</v>
      </c>
      <c r="G9" s="9">
        <f>C9*D9*F9</f>
        <v>9000</v>
      </c>
    </row>
    <row r="10" spans="1:60">
      <c r="A10" s="14" t="s">
        <v>42</v>
      </c>
      <c r="B10" s="6" t="s">
        <v>54</v>
      </c>
      <c r="C10" s="7">
        <v>30</v>
      </c>
      <c r="D10" s="9">
        <v>750</v>
      </c>
      <c r="E10" s="9"/>
      <c r="F10" s="7">
        <v>3</v>
      </c>
      <c r="G10" s="9">
        <f>C10*D10*F10</f>
        <v>67500</v>
      </c>
    </row>
    <row r="11" spans="1:60">
      <c r="A11" s="14" t="s">
        <v>42</v>
      </c>
      <c r="B11" s="6" t="s">
        <v>55</v>
      </c>
      <c r="C11" s="7">
        <v>30</v>
      </c>
      <c r="D11" s="9">
        <v>200</v>
      </c>
      <c r="E11" s="9"/>
      <c r="F11" s="7">
        <v>3</v>
      </c>
      <c r="G11" s="9">
        <f>C11*D11*F11</f>
        <v>18000</v>
      </c>
    </row>
    <row r="12" spans="1:60">
      <c r="A12" s="14" t="s">
        <v>42</v>
      </c>
      <c r="B12" s="6" t="s">
        <v>56</v>
      </c>
      <c r="C12" s="7" t="s">
        <v>57</v>
      </c>
      <c r="D12" s="9"/>
      <c r="E12" s="9"/>
      <c r="F12" s="6"/>
      <c r="G12" s="9"/>
    </row>
    <row r="13" spans="1:60">
      <c r="A13" s="14" t="s">
        <v>42</v>
      </c>
      <c r="B13" s="6" t="s">
        <v>58</v>
      </c>
      <c r="C13" s="7">
        <v>30</v>
      </c>
      <c r="D13" s="12" t="s">
        <v>52</v>
      </c>
      <c r="E13" s="9">
        <v>50</v>
      </c>
      <c r="F13" s="7" t="s">
        <v>52</v>
      </c>
      <c r="G13" s="9">
        <f>C13*E13</f>
        <v>1500</v>
      </c>
    </row>
    <row r="14" spans="1:60">
      <c r="A14" s="14" t="s">
        <v>42</v>
      </c>
      <c r="B14" s="6" t="s">
        <v>59</v>
      </c>
      <c r="C14" s="7">
        <v>30</v>
      </c>
      <c r="D14" s="12" t="s">
        <v>52</v>
      </c>
      <c r="E14" s="9">
        <v>20</v>
      </c>
      <c r="F14" s="7" t="s">
        <v>52</v>
      </c>
      <c r="G14" s="9">
        <f>C14*E14</f>
        <v>600</v>
      </c>
    </row>
    <row r="15" spans="1:60">
      <c r="A15" s="6"/>
      <c r="B15" s="6"/>
      <c r="C15" s="9"/>
      <c r="D15" s="6"/>
      <c r="E15" s="9"/>
      <c r="F15" s="6"/>
      <c r="G15" s="6"/>
    </row>
    <row r="16" spans="1:60">
      <c r="A16" s="6"/>
      <c r="B16" s="6"/>
      <c r="C16" s="9"/>
      <c r="D16" s="6"/>
      <c r="E16" s="9"/>
      <c r="F16" s="6"/>
      <c r="G16" s="6"/>
    </row>
    <row r="17" spans="1:7">
      <c r="A17" s="6"/>
      <c r="B17" s="6"/>
      <c r="C17" s="6"/>
      <c r="D17" s="6"/>
      <c r="E17" s="9"/>
      <c r="F17" s="6"/>
      <c r="G17" s="6"/>
    </row>
    <row r="18" spans="1:7">
      <c r="A18" s="16"/>
      <c r="B18" s="16"/>
      <c r="C18" s="16"/>
      <c r="D18" s="16"/>
      <c r="E18" s="17"/>
      <c r="F18" s="16"/>
      <c r="G18" s="16"/>
    </row>
    <row r="19" spans="1:7">
      <c r="A19" s="16" t="s">
        <v>11</v>
      </c>
      <c r="B19" s="16"/>
      <c r="C19" s="16"/>
      <c r="D19" s="16"/>
      <c r="E19" s="16"/>
      <c r="F19" s="16"/>
      <c r="G19" s="17">
        <f>SUM(G7:G18)</f>
        <v>361600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1BB6D-DBAB-43FE-B9FF-07101E304AC3}">
  <dimension ref="A1:F10"/>
  <sheetViews>
    <sheetView workbookViewId="0">
      <selection activeCell="A2" sqref="A2"/>
    </sheetView>
  </sheetViews>
  <sheetFormatPr defaultRowHeight="14.45"/>
  <cols>
    <col min="1" max="1" width="23.85546875" customWidth="1"/>
    <col min="2" max="2" width="28.5703125" customWidth="1"/>
    <col min="3" max="5" width="25.85546875" customWidth="1"/>
    <col min="6" max="6" width="18.42578125" customWidth="1"/>
  </cols>
  <sheetData>
    <row r="1" spans="1:6">
      <c r="A1" t="s">
        <v>0</v>
      </c>
    </row>
    <row r="2" spans="1:6">
      <c r="A2" s="4" t="s">
        <v>60</v>
      </c>
    </row>
    <row r="3" spans="1:6" ht="38.1" customHeight="1">
      <c r="A3" s="5" t="s">
        <v>18</v>
      </c>
      <c r="B3" s="5" t="s">
        <v>61</v>
      </c>
      <c r="C3" s="5" t="s">
        <v>20</v>
      </c>
      <c r="D3" s="5" t="s">
        <v>62</v>
      </c>
      <c r="E3" s="5" t="s">
        <v>63</v>
      </c>
      <c r="F3" s="5" t="s">
        <v>7</v>
      </c>
    </row>
    <row r="4" spans="1:6">
      <c r="A4" s="6" t="s">
        <v>64</v>
      </c>
      <c r="B4" s="6" t="s">
        <v>65</v>
      </c>
      <c r="C4" s="9">
        <v>10</v>
      </c>
      <c r="D4" s="7">
        <v>100</v>
      </c>
      <c r="E4" s="7" t="s">
        <v>52</v>
      </c>
      <c r="F4" s="9">
        <f>C4*D4</f>
        <v>1000</v>
      </c>
    </row>
    <row r="5" spans="1:6">
      <c r="A5" s="6" t="s">
        <v>66</v>
      </c>
      <c r="B5" s="6" t="s">
        <v>56</v>
      </c>
      <c r="C5" s="9">
        <v>500</v>
      </c>
      <c r="D5" s="7" t="s">
        <v>52</v>
      </c>
      <c r="E5" s="7">
        <v>12</v>
      </c>
      <c r="F5" s="9">
        <f>C5*E5</f>
        <v>6000</v>
      </c>
    </row>
    <row r="6" spans="1:6">
      <c r="A6" s="6"/>
      <c r="B6" s="6"/>
      <c r="C6" s="6"/>
      <c r="D6" s="6"/>
      <c r="E6" s="6"/>
      <c r="F6" s="6"/>
    </row>
    <row r="7" spans="1:6">
      <c r="A7" s="6"/>
      <c r="B7" s="6"/>
      <c r="C7" s="6"/>
      <c r="D7" s="6"/>
      <c r="E7" s="6"/>
      <c r="F7" s="6"/>
    </row>
    <row r="8" spans="1:6">
      <c r="A8" s="6"/>
      <c r="B8" s="6"/>
      <c r="C8" s="6"/>
      <c r="D8" s="6"/>
      <c r="E8" s="6"/>
      <c r="F8" s="6"/>
    </row>
    <row r="9" spans="1:6">
      <c r="A9" s="6"/>
      <c r="B9" s="6"/>
      <c r="C9" s="6"/>
      <c r="D9" s="6"/>
      <c r="E9" s="6"/>
      <c r="F9" s="6"/>
    </row>
    <row r="10" spans="1:6" s="3" customFormat="1">
      <c r="A10" s="16" t="s">
        <v>11</v>
      </c>
      <c r="B10" s="16"/>
      <c r="C10" s="16"/>
      <c r="D10" s="16"/>
      <c r="E10" s="16"/>
      <c r="F10" s="17">
        <f>SUM(F4:F9)</f>
        <v>7000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BABD-9B42-4DAB-A047-0230F7A350BE}">
  <dimension ref="A1:E11"/>
  <sheetViews>
    <sheetView workbookViewId="0">
      <selection activeCell="A2" sqref="A2"/>
    </sheetView>
  </sheetViews>
  <sheetFormatPr defaultRowHeight="14.45"/>
  <cols>
    <col min="1" max="1" width="23.85546875" customWidth="1"/>
    <col min="2" max="2" width="28.5703125" customWidth="1"/>
    <col min="3" max="4" width="25.85546875" customWidth="1"/>
    <col min="5" max="5" width="18.42578125" customWidth="1"/>
  </cols>
  <sheetData>
    <row r="1" spans="1:5">
      <c r="A1" t="s">
        <v>0</v>
      </c>
    </row>
    <row r="2" spans="1:5">
      <c r="A2" s="4" t="s">
        <v>67</v>
      </c>
    </row>
    <row r="3" spans="1:5" ht="18.95">
      <c r="A3" s="5" t="s">
        <v>18</v>
      </c>
      <c r="B3" s="5" t="s">
        <v>68</v>
      </c>
      <c r="C3" s="5" t="s">
        <v>20</v>
      </c>
      <c r="D3" s="5" t="s">
        <v>62</v>
      </c>
      <c r="E3" s="5" t="s">
        <v>7</v>
      </c>
    </row>
    <row r="4" spans="1:5">
      <c r="A4" s="6" t="s">
        <v>69</v>
      </c>
      <c r="B4" s="6" t="s">
        <v>70</v>
      </c>
      <c r="C4" s="9">
        <v>700</v>
      </c>
      <c r="D4" s="7">
        <v>10</v>
      </c>
      <c r="E4" s="9">
        <f>C4*D4</f>
        <v>7000</v>
      </c>
    </row>
    <row r="5" spans="1:5">
      <c r="A5" s="6" t="s">
        <v>69</v>
      </c>
      <c r="B5" s="6" t="s">
        <v>71</v>
      </c>
      <c r="C5" s="9">
        <v>20000</v>
      </c>
      <c r="D5" s="7">
        <v>5</v>
      </c>
      <c r="E5" s="9">
        <f>C5*D5</f>
        <v>100000</v>
      </c>
    </row>
    <row r="6" spans="1:5">
      <c r="A6" s="6" t="s">
        <v>69</v>
      </c>
      <c r="B6" s="6" t="s">
        <v>72</v>
      </c>
      <c r="C6" s="9">
        <v>400000</v>
      </c>
      <c r="D6" s="7">
        <v>1</v>
      </c>
      <c r="E6" s="9">
        <f>C6*D6</f>
        <v>400000</v>
      </c>
    </row>
    <row r="7" spans="1:5">
      <c r="A7" s="6"/>
      <c r="B7" s="6"/>
      <c r="C7" s="6"/>
      <c r="D7" s="6"/>
      <c r="E7" s="6"/>
    </row>
    <row r="8" spans="1:5">
      <c r="A8" s="6"/>
      <c r="B8" s="6"/>
      <c r="C8" s="6"/>
      <c r="D8" s="6"/>
      <c r="E8" s="6"/>
    </row>
    <row r="9" spans="1:5">
      <c r="A9" s="6"/>
      <c r="B9" s="6"/>
      <c r="C9" s="6"/>
      <c r="D9" s="6"/>
      <c r="E9" s="6"/>
    </row>
    <row r="10" spans="1:5">
      <c r="A10" s="6"/>
      <c r="B10" s="6"/>
      <c r="C10" s="6"/>
      <c r="D10" s="6"/>
      <c r="E10" s="6"/>
    </row>
    <row r="11" spans="1:5" s="3" customFormat="1">
      <c r="A11" s="16" t="s">
        <v>11</v>
      </c>
      <c r="B11" s="16"/>
      <c r="C11" s="16"/>
      <c r="D11" s="16"/>
      <c r="E11" s="17">
        <f>SUM(E4:E10)</f>
        <v>507000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B3B27-6536-49B0-926B-089E128E5265}">
  <dimension ref="A1:E9"/>
  <sheetViews>
    <sheetView workbookViewId="0">
      <selection activeCell="A2" sqref="A2"/>
    </sheetView>
  </sheetViews>
  <sheetFormatPr defaultRowHeight="14.45"/>
  <cols>
    <col min="1" max="1" width="23.85546875" customWidth="1"/>
    <col min="2" max="2" width="26" customWidth="1"/>
    <col min="3" max="3" width="25.85546875" customWidth="1"/>
    <col min="4" max="4" width="22.5703125" customWidth="1"/>
    <col min="5" max="5" width="18.42578125" customWidth="1"/>
  </cols>
  <sheetData>
    <row r="1" spans="1:5">
      <c r="A1" t="s">
        <v>0</v>
      </c>
    </row>
    <row r="2" spans="1:5">
      <c r="A2" s="4" t="s">
        <v>73</v>
      </c>
    </row>
    <row r="3" spans="1:5" ht="18.95">
      <c r="A3" s="5" t="s">
        <v>18</v>
      </c>
      <c r="B3" s="5" t="s">
        <v>68</v>
      </c>
      <c r="C3" s="5" t="s">
        <v>20</v>
      </c>
      <c r="D3" s="5" t="s">
        <v>74</v>
      </c>
      <c r="E3" s="5" t="s">
        <v>7</v>
      </c>
    </row>
    <row r="4" spans="1:5">
      <c r="A4" s="6" t="s">
        <v>75</v>
      </c>
      <c r="B4" s="6" t="s">
        <v>76</v>
      </c>
      <c r="C4" s="9">
        <v>10000</v>
      </c>
      <c r="D4" s="7">
        <v>1</v>
      </c>
      <c r="E4" s="9">
        <f>C4*D4</f>
        <v>10000</v>
      </c>
    </row>
    <row r="5" spans="1:5">
      <c r="A5" s="6"/>
      <c r="B5" s="6"/>
      <c r="C5" s="6"/>
      <c r="D5" s="6"/>
      <c r="E5" s="6"/>
    </row>
    <row r="6" spans="1:5">
      <c r="A6" s="6"/>
      <c r="B6" s="6"/>
      <c r="C6" s="6"/>
      <c r="D6" s="6"/>
      <c r="E6" s="6"/>
    </row>
    <row r="7" spans="1:5">
      <c r="A7" s="6"/>
      <c r="B7" s="6"/>
      <c r="C7" s="6"/>
      <c r="D7" s="6"/>
      <c r="E7" s="6"/>
    </row>
    <row r="8" spans="1:5">
      <c r="A8" s="6"/>
      <c r="B8" s="6"/>
      <c r="C8" s="6"/>
      <c r="D8" s="6"/>
      <c r="E8" s="6"/>
    </row>
    <row r="9" spans="1:5" s="3" customFormat="1">
      <c r="A9" s="16" t="s">
        <v>11</v>
      </c>
      <c r="B9" s="16"/>
      <c r="C9" s="16"/>
      <c r="D9" s="16"/>
      <c r="E9" s="17">
        <f>SUM(E4:E8)</f>
        <v>10000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B726C-6F2A-4666-A427-2A49308BFABA}">
  <dimension ref="A1:F10"/>
  <sheetViews>
    <sheetView workbookViewId="0">
      <selection activeCell="A2" sqref="A2"/>
    </sheetView>
  </sheetViews>
  <sheetFormatPr defaultRowHeight="14.45"/>
  <cols>
    <col min="1" max="1" width="23.85546875" customWidth="1"/>
    <col min="2" max="2" width="28.5703125" customWidth="1"/>
    <col min="3" max="4" width="25.85546875" customWidth="1"/>
    <col min="5" max="5" width="24.5703125" customWidth="1"/>
    <col min="6" max="6" width="18.42578125" customWidth="1"/>
  </cols>
  <sheetData>
    <row r="1" spans="1:6">
      <c r="A1" t="s">
        <v>0</v>
      </c>
    </row>
    <row r="2" spans="1:6">
      <c r="A2" s="4" t="s">
        <v>55</v>
      </c>
    </row>
    <row r="3" spans="1:6" ht="38.1" customHeight="1">
      <c r="A3" s="5" t="s">
        <v>18</v>
      </c>
      <c r="B3" s="5" t="s">
        <v>77</v>
      </c>
      <c r="C3" s="5" t="s">
        <v>20</v>
      </c>
      <c r="D3" s="5" t="s">
        <v>78</v>
      </c>
      <c r="E3" s="5" t="s">
        <v>21</v>
      </c>
      <c r="F3" s="5" t="s">
        <v>7</v>
      </c>
    </row>
    <row r="4" spans="1:6">
      <c r="A4" s="6" t="s">
        <v>79</v>
      </c>
      <c r="B4" s="6" t="s">
        <v>80</v>
      </c>
      <c r="C4" s="9">
        <v>10000</v>
      </c>
      <c r="D4" s="20" t="s">
        <v>52</v>
      </c>
      <c r="E4" s="7">
        <v>12</v>
      </c>
      <c r="F4" s="9">
        <f>C4*E4</f>
        <v>120000</v>
      </c>
    </row>
    <row r="5" spans="1:6">
      <c r="A5" s="6" t="s">
        <v>81</v>
      </c>
      <c r="B5" s="6" t="s">
        <v>82</v>
      </c>
      <c r="C5" s="9">
        <v>500</v>
      </c>
      <c r="D5" s="7">
        <v>10</v>
      </c>
      <c r="E5" s="7">
        <v>12</v>
      </c>
      <c r="F5" s="9">
        <f>C5*D5*E5</f>
        <v>60000</v>
      </c>
    </row>
    <row r="6" spans="1:6">
      <c r="A6" s="6"/>
      <c r="B6" s="6"/>
      <c r="C6" s="6"/>
      <c r="D6" s="6"/>
      <c r="E6" s="6"/>
      <c r="F6" s="6"/>
    </row>
    <row r="7" spans="1:6">
      <c r="A7" s="6"/>
      <c r="B7" s="6"/>
      <c r="C7" s="6"/>
      <c r="D7" s="6"/>
      <c r="E7" s="6"/>
      <c r="F7" s="6"/>
    </row>
    <row r="8" spans="1:6">
      <c r="A8" s="6"/>
      <c r="B8" s="6"/>
      <c r="C8" s="6"/>
      <c r="D8" s="6"/>
      <c r="E8" s="6"/>
      <c r="F8" s="6"/>
    </row>
    <row r="9" spans="1:6">
      <c r="A9" s="6"/>
      <c r="B9" s="6"/>
      <c r="C9" s="6"/>
      <c r="D9" s="6"/>
      <c r="E9" s="6"/>
      <c r="F9" s="6"/>
    </row>
    <row r="10" spans="1:6" s="3" customFormat="1">
      <c r="A10" s="16" t="s">
        <v>11</v>
      </c>
      <c r="B10" s="16"/>
      <c r="C10" s="16"/>
      <c r="D10" s="16"/>
      <c r="E10" s="16"/>
      <c r="F10" s="17">
        <f>SUM(F4:F9)</f>
        <v>180000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1293232b-b7c9-4890-be61-0f99925bbed1">
      <Terms xmlns="http://schemas.microsoft.com/office/infopath/2007/PartnerControls"/>
    </lcf76f155ced4ddcb4097134ff3c332f>
    <TaxCatchAll xmlns="93f49ba8-7ea4-48aa-b8b6-0adb7188cec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B4B8CDAB740344B9FFFDF7BFB50856" ma:contentTypeVersion="16" ma:contentTypeDescription="Create a new document." ma:contentTypeScope="" ma:versionID="12bc0ce303725c9558ad44a99974532e">
  <xsd:schema xmlns:xsd="http://www.w3.org/2001/XMLSchema" xmlns:xs="http://www.w3.org/2001/XMLSchema" xmlns:p="http://schemas.microsoft.com/office/2006/metadata/properties" xmlns:ns1="http://schemas.microsoft.com/sharepoint/v3" xmlns:ns2="1293232b-b7c9-4890-be61-0f99925bbed1" xmlns:ns3="93f49ba8-7ea4-48aa-b8b6-0adb7188cec5" targetNamespace="http://schemas.microsoft.com/office/2006/metadata/properties" ma:root="true" ma:fieldsID="7204140a4b4ce2958abb76bb6cfd190d" ns1:_="" ns2:_="" ns3:_="">
    <xsd:import namespace="http://schemas.microsoft.com/sharepoint/v3"/>
    <xsd:import namespace="1293232b-b7c9-4890-be61-0f99925bbed1"/>
    <xsd:import namespace="93f49ba8-7ea4-48aa-b8b6-0adb7188ce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93232b-b7c9-4890-be61-0f99925bb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d17aa33-7277-4207-9add-0662151dba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49ba8-7ea4-48aa-b8b6-0adb7188cec5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1cf0550-ef6c-420c-8e79-a153970545a8}" ma:internalName="TaxCatchAll" ma:showField="CatchAllData" ma:web="93f49ba8-7ea4-48aa-b8b6-0adb7188cec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BE1FA3-BDFA-426B-BFA9-B5C3C9B33046}"/>
</file>

<file path=customXml/itemProps2.xml><?xml version="1.0" encoding="utf-8"?>
<ds:datastoreItem xmlns:ds="http://schemas.openxmlformats.org/officeDocument/2006/customXml" ds:itemID="{5DE6E123-C187-47BA-8132-7352DD14F200}"/>
</file>

<file path=customXml/itemProps3.xml><?xml version="1.0" encoding="utf-8"?>
<ds:datastoreItem xmlns:ds="http://schemas.openxmlformats.org/officeDocument/2006/customXml" ds:itemID="{78D66246-EABA-44E9-B53F-3BABCA3CE0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 Zhidkova</dc:creator>
  <cp:keywords/>
  <dc:description/>
  <cp:lastModifiedBy>Carly Silverman</cp:lastModifiedBy>
  <cp:revision/>
  <dcterms:created xsi:type="dcterms:W3CDTF">2023-12-21T15:25:38Z</dcterms:created>
  <dcterms:modified xsi:type="dcterms:W3CDTF">2023-12-22T10:18:22Z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0x010100D4B4B8CDAB740344B9FFFDF7BFB50856</vt:lpwstr>
  </property>
  <property fmtid="{D5CDD505-2E9C-101B-9397-08002B2CF9AE}" pid="3" name="MediaServiceImageTags">
    <vt:lpwstr/>
  </property>
</Properties>
</file>